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21-2024\WORK IN PROGRESS\"/>
    </mc:Choice>
  </mc:AlternateContent>
  <xr:revisionPtr revIDLastSave="0" documentId="14_{75F54276-0B4E-47FB-8228-398CB3B4A34C}" xr6:coauthVersionLast="36" xr6:coauthVersionMax="36" xr10:uidLastSave="{00000000-0000-0000-0000-000000000000}"/>
  <bookViews>
    <workbookView xWindow="0" yWindow="0" windowWidth="21570" windowHeight="7770" firstSheet="1" activeTab="1" xr2:uid="{00000000-000D-0000-FFFF-FFFF00000000}"/>
  </bookViews>
  <sheets>
    <sheet name="Sheet1" sheetId="7" state="hidden" r:id="rId1"/>
    <sheet name="By Section" sheetId="13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 localSheetId="1">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Section'!$A$6:$G$62</definedName>
    <definedName name="Print_Area_1">#REF!</definedName>
    <definedName name="Print_Area_2" localSheetId="1">#REF!</definedName>
    <definedName name="Print_Area_2">#REF!</definedName>
    <definedName name="_xlnm.Print_Titles" localSheetId="1">'By Section'!$1:$5</definedName>
    <definedName name="_xlnm.Print_Titles">#REF!</definedName>
    <definedName name="Sample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Section'!$A$1:$IU$41</definedName>
    <definedName name="XEverything">#REF!</definedName>
    <definedName name="XITEMS" localSheetId="1">'By Section'!$A$7:$IU$41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8" i="13" l="1"/>
  <c r="G14" i="13"/>
  <c r="G18" i="13" l="1"/>
  <c r="G19" i="13"/>
  <c r="G9" i="13" l="1"/>
  <c r="G10" i="13"/>
  <c r="G11" i="13"/>
  <c r="G12" i="13"/>
  <c r="G13" i="13"/>
  <c r="G15" i="13"/>
  <c r="G16" i="13"/>
  <c r="G17" i="13"/>
  <c r="G20" i="13"/>
  <c r="G21" i="13"/>
  <c r="B59" i="13"/>
  <c r="A59" i="13"/>
  <c r="B58" i="13"/>
  <c r="A58" i="13"/>
  <c r="B57" i="13"/>
  <c r="A57" i="13"/>
  <c r="B56" i="13"/>
  <c r="A56" i="13"/>
  <c r="B55" i="13"/>
  <c r="A55" i="13"/>
  <c r="B54" i="13"/>
  <c r="A54" i="13"/>
  <c r="A51" i="13"/>
  <c r="G50" i="13"/>
  <c r="G46" i="13"/>
  <c r="G45" i="13"/>
  <c r="G44" i="13"/>
  <c r="G43" i="13"/>
  <c r="G42" i="13"/>
  <c r="A42" i="13"/>
  <c r="A43" i="13" s="1"/>
  <c r="A44" i="13" s="1"/>
  <c r="A45" i="13" s="1"/>
  <c r="A46" i="13" s="1"/>
  <c r="G41" i="13"/>
  <c r="G37" i="13"/>
  <c r="G36" i="13"/>
  <c r="G35" i="13"/>
  <c r="A35" i="13"/>
  <c r="A36" i="13" s="1"/>
  <c r="A37" i="13" s="1"/>
  <c r="G34" i="13"/>
  <c r="G30" i="13"/>
  <c r="A30" i="13"/>
  <c r="G29" i="13"/>
  <c r="G25" i="13"/>
  <c r="G31" i="13" l="1"/>
  <c r="G56" i="13" s="1"/>
  <c r="G22" i="13"/>
  <c r="G54" i="13" s="1"/>
  <c r="G47" i="13"/>
  <c r="G58" i="13" s="1"/>
  <c r="G26" i="13"/>
  <c r="G55" i="13" s="1"/>
  <c r="G51" i="13"/>
  <c r="G59" i="13" s="1"/>
  <c r="G38" i="13"/>
  <c r="G57" i="13" s="1"/>
  <c r="F61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FDF95371-7ED6-43FD-9176-2B4EF304E553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<sst xmlns="http://schemas.openxmlformats.org/spreadsheetml/2006/main" count="134" uniqueCount="93">
  <si>
    <t>UNIT PRICES</t>
  </si>
  <si>
    <t>(See "Prices" clause in tender document)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</si>
  <si>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</si>
  <si>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</si>
  <si>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</si>
  <si>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</si>
  <si>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</si>
  <si>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</si>
  <si>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</si>
  <si>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</si>
  <si>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</si>
  <si>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</si>
  <si>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Section A</t>
  </si>
  <si>
    <t>A</t>
  </si>
  <si>
    <t>Subtotal:</t>
  </si>
  <si>
    <t>Section B</t>
  </si>
  <si>
    <t>B</t>
  </si>
  <si>
    <t>Section C</t>
  </si>
  <si>
    <t>C</t>
  </si>
  <si>
    <t>Section D</t>
  </si>
  <si>
    <t>D</t>
  </si>
  <si>
    <t>Section E</t>
  </si>
  <si>
    <t>E</t>
  </si>
  <si>
    <t>Section F</t>
  </si>
  <si>
    <t>F</t>
  </si>
  <si>
    <t>SUMMARY</t>
  </si>
  <si>
    <t>Section Subtotal</t>
  </si>
  <si>
    <t xml:space="preserve">TOTAL BID PRICE (GST extra)                                                                              (in figures)                                             </t>
  </si>
  <si>
    <t>Horizontal thrust boring machine</t>
  </si>
  <si>
    <t>Push cap</t>
  </si>
  <si>
    <t>Provide operating manual.</t>
  </si>
  <si>
    <t>LS</t>
  </si>
  <si>
    <t>ROLL</t>
  </si>
  <si>
    <t>EACH</t>
  </si>
  <si>
    <t>E2.2.1 (a)</t>
  </si>
  <si>
    <t>E2.2.1 (b)</t>
  </si>
  <si>
    <t>E2.2.1 (c)</t>
  </si>
  <si>
    <t>E2.2.1 (d)</t>
  </si>
  <si>
    <t>E2.2.1 (e)</t>
  </si>
  <si>
    <t>E2.2.1 (f)</t>
  </si>
  <si>
    <t>E2.2.1 (g)</t>
  </si>
  <si>
    <t>E2.2.1 (h)</t>
  </si>
  <si>
    <t>E2.2.1 (i)</t>
  </si>
  <si>
    <t>E2.2.1 (j)</t>
  </si>
  <si>
    <t>E2.2.1 (k)</t>
  </si>
  <si>
    <t>E2.2.1 (l)</t>
  </si>
  <si>
    <t>E2.2.1 (m)</t>
  </si>
  <si>
    <t>E2.2.1 (n)</t>
  </si>
  <si>
    <t>Portable Power Unit</t>
  </si>
  <si>
    <t>Rod turner</t>
  </si>
  <si>
    <t>Boring Location System</t>
  </si>
  <si>
    <t>Boring Receiver</t>
  </si>
  <si>
    <t>E2.2.4 (a)</t>
  </si>
  <si>
    <t>Display</t>
  </si>
  <si>
    <t>Boring Transmitter</t>
  </si>
  <si>
    <t>E2.2.4 (b)</t>
  </si>
  <si>
    <t>E2.2.4 (c)</t>
  </si>
  <si>
    <t>E2.2.4 (d)</t>
  </si>
  <si>
    <t>Carrying case and Operator's manual</t>
  </si>
  <si>
    <t>Additonal Boring Equipment and Parts</t>
  </si>
  <si>
    <t xml:space="preserve">3.5” expander head with buttress rod thread </t>
  </si>
  <si>
    <t xml:space="preserve">Required hardware for operation, including cable pulling &amp; support grips, adaptors &amp; shackles, etc. </t>
  </si>
  <si>
    <t>Buttress sonde carrier (large)</t>
  </si>
  <si>
    <t>Training</t>
  </si>
  <si>
    <t>E2.2.5 (a)</t>
  </si>
  <si>
    <t>E2.2.5 (b)</t>
  </si>
  <si>
    <t>E2.2.5 (c)</t>
  </si>
  <si>
    <t>E2.2.5 (d)</t>
  </si>
  <si>
    <t>E2.2.5 (e)</t>
  </si>
  <si>
    <t>E2.2.5 (f)</t>
  </si>
  <si>
    <t>Puller</t>
  </si>
  <si>
    <t xml:space="preserve">High accuracy level </t>
  </si>
  <si>
    <t>3/4" light duty wire grip</t>
  </si>
  <si>
    <t>1" light duty wire grip</t>
  </si>
  <si>
    <t>2" light duty wire grip</t>
  </si>
  <si>
    <t>1 1/2" light duty wire grip</t>
  </si>
  <si>
    <t>Specialty tools required for maintenance &amp; operation</t>
  </si>
  <si>
    <t>Pusher Box/ Launch Cage with rod rack (min 12' in height)</t>
  </si>
  <si>
    <t xml:space="preserve">E2.2.3 (a)      </t>
  </si>
  <si>
    <t xml:space="preserve">Redirect buttress head </t>
  </si>
  <si>
    <t>Buttress adaptor (male to male)</t>
  </si>
  <si>
    <t>Set directional heads (all required sizes)</t>
  </si>
  <si>
    <t>Brace kit for excavation cage</t>
  </si>
  <si>
    <t>High pressure hydraulic hose(s) w/ quick couplers</t>
  </si>
  <si>
    <t>High-performance hydraulic valve (with quick couplers)</t>
  </si>
  <si>
    <t>Chain harness (Minimum 6 feet)</t>
  </si>
  <si>
    <t>E2.2.6 (a)</t>
  </si>
  <si>
    <t>E2.2.3 (b)</t>
  </si>
  <si>
    <t>E2.2.2 (a-k)</t>
  </si>
  <si>
    <t>Pusher Box/ Launch Cage and Rod Turner</t>
  </si>
  <si>
    <t xml:space="preserve">In-person training </t>
  </si>
  <si>
    <t>Portable power unit, ~20 HP w/ ~20GPM flow rate</t>
  </si>
  <si>
    <t>120 feet Pusher Rods (for 3/4"-2" copper)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</si>
</sst>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0" fillId="24" borderId="0"/>
    <xf numFmtId="0" fontId="2" fillId="0" borderId="0"/>
    <xf numFmtId="0" fontId="2" fillId="0" borderId="0"/>
    <xf numFmtId="0" fontId="41" fillId="24" borderId="0"/>
  </cellStyleXfs>
  <cellXfs count="117">
    <xf numFmtId="0" fontId="0" fillId="0" borderId="0" xfId="0"/>
    <xf numFmtId="1" fontId="37" fillId="24" borderId="0" xfId="117" applyNumberFormat="1" applyFont="1" applyAlignment="1">
      <alignment horizontal="centerContinuous" vertical="top"/>
    </xf>
    <xf numFmtId="0" fontId="37" fillId="24" borderId="0" xfId="117" applyNumberFormat="1" applyFont="1" applyAlignment="1">
      <alignment horizontal="centerContinuous" vertical="center"/>
    </xf>
    <xf numFmtId="0" fontId="42" fillId="24" borderId="0" xfId="117" applyNumberFormat="1" applyFont="1" applyAlignment="1">
      <alignment horizontal="centerContinuous" vertical="center"/>
    </xf>
    <xf numFmtId="7" fontId="43" fillId="24" borderId="0" xfId="117" applyNumberFormat="1" applyFont="1" applyAlignment="1">
      <alignment horizontal="centerContinuous" vertical="center"/>
    </xf>
    <xf numFmtId="0" fontId="41" fillId="24" borderId="0" xfId="117" applyNumberFormat="1"/>
    <xf numFmtId="1" fontId="41" fillId="24" borderId="0" xfId="117" applyNumberFormat="1" applyAlignment="1">
      <alignment horizontal="centerContinuous" vertical="top"/>
    </xf>
    <xf numFmtId="0" fontId="41" fillId="24" borderId="0" xfId="117" applyNumberFormat="1" applyAlignment="1">
      <alignment horizontal="centerContinuous" vertical="center"/>
    </xf>
    <xf numFmtId="0" fontId="36" fillId="24" borderId="0" xfId="117" applyNumberFormat="1" applyFont="1" applyAlignment="1">
      <alignment horizontal="center" vertical="center"/>
    </xf>
    <xf numFmtId="7" fontId="44" fillId="24" borderId="0" xfId="117" applyNumberFormat="1" applyFont="1" applyAlignment="1">
      <alignment horizontal="centerContinuous" vertical="center"/>
    </xf>
    <xf numFmtId="0" fontId="2" fillId="24" borderId="0" xfId="117" applyNumberFormat="1" applyFont="1" applyAlignment="1">
      <alignment vertical="top"/>
    </xf>
    <xf numFmtId="0" fontId="2" fillId="24" borderId="0" xfId="117" applyNumberFormat="1" applyFont="1" applyAlignment="1"/>
    <xf numFmtId="7" fontId="2" fillId="24" borderId="0" xfId="117" applyNumberFormat="1" applyFont="1" applyAlignment="1">
      <alignment vertical="center"/>
    </xf>
    <xf numFmtId="2" fontId="2" fillId="24" borderId="0" xfId="117" applyNumberFormat="1" applyFont="1" applyAlignment="1"/>
    <xf numFmtId="0" fontId="2" fillId="24" borderId="22" xfId="117" applyNumberFormat="1" applyFont="1" applyBorder="1" applyAlignment="1">
      <alignment horizontal="center" vertical="top"/>
    </xf>
    <xf numFmtId="0" fontId="2" fillId="24" borderId="23" xfId="117" applyNumberFormat="1" applyFont="1" applyBorder="1" applyAlignment="1">
      <alignment horizontal="center"/>
    </xf>
    <xf numFmtId="0" fontId="2" fillId="24" borderId="22" xfId="117" applyNumberFormat="1" applyFont="1" applyBorder="1" applyAlignment="1">
      <alignment horizontal="center"/>
    </xf>
    <xf numFmtId="0" fontId="2" fillId="24" borderId="24" xfId="117" applyNumberFormat="1" applyFont="1" applyBorder="1" applyAlignment="1">
      <alignment horizontal="center"/>
    </xf>
    <xf numFmtId="7" fontId="2" fillId="24" borderId="24" xfId="117" applyNumberFormat="1" applyFont="1" applyBorder="1" applyAlignment="1">
      <alignment horizontal="center"/>
    </xf>
    <xf numFmtId="0" fontId="2" fillId="24" borderId="25" xfId="117" applyNumberFormat="1" applyFont="1" applyBorder="1" applyAlignment="1">
      <alignment vertical="top"/>
    </xf>
    <xf numFmtId="0" fontId="2" fillId="24" borderId="26" xfId="117" applyNumberFormat="1" applyFont="1" applyBorder="1"/>
    <xf numFmtId="0" fontId="2" fillId="24" borderId="25" xfId="117" applyNumberFormat="1" applyFont="1" applyBorder="1" applyAlignment="1">
      <alignment horizontal="center"/>
    </xf>
    <xf numFmtId="0" fontId="2" fillId="24" borderId="27" xfId="117" applyNumberFormat="1" applyFont="1" applyBorder="1"/>
    <xf numFmtId="0" fontId="2" fillId="24" borderId="27" xfId="117" applyNumberFormat="1" applyFont="1" applyBorder="1" applyAlignment="1">
      <alignment horizontal="center"/>
    </xf>
    <xf numFmtId="7" fontId="2" fillId="24" borderId="27" xfId="117" applyNumberFormat="1" applyFont="1" applyBorder="1" applyAlignment="1">
      <alignment horizontal="right"/>
    </xf>
    <xf numFmtId="0" fontId="2" fillId="24" borderId="25" xfId="117" applyNumberFormat="1" applyFont="1" applyBorder="1" applyAlignment="1">
      <alignment horizontal="right"/>
    </xf>
    <xf numFmtId="7" fontId="41" fillId="24" borderId="31" xfId="117" applyNumberFormat="1" applyBorder="1" applyAlignment="1">
      <alignment horizontal="right"/>
    </xf>
    <xf numFmtId="0" fontId="41" fillId="24" borderId="31" xfId="117" applyNumberFormat="1" applyBorder="1" applyAlignment="1" applyProtection="1">
      <alignment horizontal="right"/>
    </xf>
    <xf numFmtId="0" fontId="26" fillId="24" borderId="32" xfId="117" applyNumberFormat="1" applyFont="1" applyBorder="1" applyAlignment="1">
      <alignment horizontal="center" vertical="center"/>
    </xf>
    <xf numFmtId="1" fontId="45" fillId="24" borderId="33" xfId="111" applyNumberFormat="1" applyFont="1" applyBorder="1" applyAlignment="1">
      <alignment vertical="center" wrapText="1"/>
    </xf>
    <xf numFmtId="1" fontId="45" fillId="24" borderId="34" xfId="111" applyNumberFormat="1" applyFont="1" applyBorder="1" applyAlignment="1">
      <alignment vertical="center" wrapText="1"/>
    </xf>
    <xf numFmtId="1" fontId="45" fillId="24" borderId="35" xfId="111" applyNumberFormat="1" applyFont="1" applyBorder="1" applyAlignment="1">
      <alignment vertical="center" wrapText="1"/>
    </xf>
    <xf numFmtId="0" fontId="41" fillId="24" borderId="0" xfId="117" applyNumberFormat="1" applyAlignment="1">
      <alignment vertical="center"/>
    </xf>
    <xf numFmtId="164" fontId="2" fillId="0" borderId="10" xfId="115" applyNumberFormat="1" applyFont="1" applyBorder="1" applyAlignment="1" applyProtection="1"/>
    <xf numFmtId="1" fontId="2" fillId="24" borderId="36" xfId="117" applyNumberFormat="1" applyFont="1" applyBorder="1" applyAlignment="1">
      <alignment horizontal="center"/>
    </xf>
    <xf numFmtId="0" fontId="2" fillId="24" borderId="36" xfId="117" applyNumberFormat="1" applyFont="1" applyBorder="1" applyAlignment="1">
      <alignment horizontal="center"/>
    </xf>
    <xf numFmtId="1" fontId="2" fillId="24" borderId="21" xfId="117" applyNumberFormat="1" applyFont="1" applyBorder="1" applyAlignment="1">
      <alignment horizontal="center"/>
    </xf>
    <xf numFmtId="0" fontId="2" fillId="24" borderId="21" xfId="117" applyNumberFormat="1" applyFont="1" applyBorder="1" applyAlignment="1">
      <alignment horizontal="center"/>
    </xf>
    <xf numFmtId="0" fontId="26" fillId="24" borderId="38" xfId="117" applyNumberFormat="1" applyFont="1" applyBorder="1" applyAlignment="1">
      <alignment horizontal="center" vertical="center"/>
    </xf>
    <xf numFmtId="7" fontId="2" fillId="24" borderId="41" xfId="117" applyNumberFormat="1" applyFont="1" applyBorder="1" applyAlignment="1">
      <alignment horizontal="right"/>
    </xf>
    <xf numFmtId="39" fontId="2" fillId="24" borderId="41" xfId="117" applyNumberFormat="1" applyFont="1" applyBorder="1" applyAlignment="1">
      <alignment horizontal="right"/>
    </xf>
    <xf numFmtId="0" fontId="26" fillId="24" borderId="46" xfId="117" applyNumberFormat="1" applyFont="1" applyBorder="1" applyAlignment="1">
      <alignment horizontal="center" vertical="center"/>
    </xf>
    <xf numFmtId="0" fontId="26" fillId="24" borderId="47" xfId="117" applyNumberFormat="1" applyFont="1" applyBorder="1" applyAlignment="1">
      <alignment horizontal="center" vertical="center"/>
    </xf>
    <xf numFmtId="164" fontId="2" fillId="0" borderId="16" xfId="115" applyNumberFormat="1" applyFont="1" applyBorder="1" applyAlignment="1" applyProtection="1"/>
    <xf numFmtId="0" fontId="26" fillId="24" borderId="39" xfId="117" applyNumberFormat="1" applyFont="1" applyBorder="1" applyAlignment="1">
      <alignment horizontal="center" vertical="center"/>
    </xf>
    <xf numFmtId="0" fontId="26" fillId="24" borderId="52" xfId="117" applyNumberFormat="1" applyFont="1" applyBorder="1" applyAlignment="1">
      <alignment horizontal="center" vertical="center"/>
    </xf>
    <xf numFmtId="0" fontId="2" fillId="24" borderId="54" xfId="117" applyNumberFormat="1" applyFont="1" applyBorder="1" applyAlignment="1">
      <alignment vertical="top"/>
    </xf>
    <xf numFmtId="0" fontId="1" fillId="24" borderId="55" xfId="117" applyNumberFormat="1" applyFont="1" applyBorder="1" applyAlignment="1">
      <alignment horizontal="centerContinuous"/>
    </xf>
    <xf numFmtId="0" fontId="2" fillId="24" borderId="55" xfId="117" applyNumberFormat="1" applyFont="1" applyBorder="1" applyAlignment="1">
      <alignment horizontal="centerContinuous"/>
    </xf>
    <xf numFmtId="0" fontId="2" fillId="24" borderId="56" xfId="117" applyNumberFormat="1" applyFont="1" applyBorder="1" applyAlignment="1" applyProtection="1">
      <alignment horizontal="right"/>
    </xf>
    <xf numFmtId="0" fontId="2" fillId="24" borderId="0" xfId="117" applyNumberFormat="1" applyFont="1" applyAlignment="1">
      <alignment horizontal="right" vertical="center"/>
    </xf>
    <xf numFmtId="0" fontId="2" fillId="24" borderId="59" xfId="117" applyNumberFormat="1" applyFont="1" applyBorder="1" applyAlignment="1" applyProtection="1">
      <alignment horizontal="right" vertical="center"/>
    </xf>
    <xf numFmtId="7" fontId="2" fillId="24" borderId="38" xfId="117" applyNumberFormat="1" applyFont="1" applyBorder="1" applyAlignment="1">
      <alignment horizontal="right"/>
    </xf>
    <xf numFmtId="1" fontId="27" fillId="24" borderId="29" xfId="117" applyNumberFormat="1" applyFont="1" applyBorder="1" applyAlignment="1">
      <alignment horizontal="left" vertical="center" wrapText="1"/>
    </xf>
    <xf numFmtId="0" fontId="2" fillId="24" borderId="29" xfId="117" applyNumberFormat="1" applyFont="1" applyBorder="1" applyAlignment="1">
      <alignment vertical="center" wrapText="1"/>
    </xf>
    <xf numFmtId="164" fontId="26" fillId="24" borderId="63" xfId="117" applyNumberFormat="1" applyFont="1" applyBorder="1" applyAlignment="1">
      <alignment horizontal="center" vertical="center"/>
    </xf>
    <xf numFmtId="0" fontId="26" fillId="24" borderId="64" xfId="117" applyNumberFormat="1" applyFont="1" applyBorder="1" applyAlignment="1">
      <alignment horizontal="center"/>
    </xf>
    <xf numFmtId="1" fontId="27" fillId="24" borderId="65" xfId="117" applyNumberFormat="1" applyFont="1" applyBorder="1" applyAlignment="1">
      <alignment horizontal="left"/>
    </xf>
    <xf numFmtId="1" fontId="2" fillId="24" borderId="65" xfId="117" applyNumberFormat="1" applyFont="1" applyBorder="1" applyAlignment="1">
      <alignment horizontal="center"/>
    </xf>
    <xf numFmtId="1" fontId="2" fillId="24" borderId="65" xfId="117" applyNumberFormat="1" applyFont="1" applyBorder="1"/>
    <xf numFmtId="7" fontId="1" fillId="24" borderId="66" xfId="117" applyNumberFormat="1" applyFont="1" applyBorder="1" applyAlignment="1">
      <alignment horizontal="right"/>
    </xf>
    <xf numFmtId="7" fontId="2" fillId="24" borderId="66" xfId="117" applyNumberFormat="1" applyFont="1" applyBorder="1" applyAlignment="1">
      <alignment horizontal="right"/>
    </xf>
    <xf numFmtId="0" fontId="41" fillId="24" borderId="0" xfId="117" applyNumberFormat="1" applyAlignment="1"/>
    <xf numFmtId="0" fontId="41" fillId="24" borderId="15" xfId="117" applyNumberFormat="1" applyBorder="1" applyAlignment="1">
      <alignment vertical="top"/>
    </xf>
    <xf numFmtId="0" fontId="41" fillId="24" borderId="14" xfId="117" applyNumberFormat="1" applyBorder="1"/>
    <xf numFmtId="0" fontId="41" fillId="24" borderId="14" xfId="117" applyNumberFormat="1" applyBorder="1" applyAlignment="1">
      <alignment horizontal="center"/>
    </xf>
    <xf numFmtId="7" fontId="41" fillId="24" borderId="14" xfId="117" applyNumberFormat="1" applyBorder="1" applyAlignment="1">
      <alignment horizontal="right"/>
    </xf>
    <xf numFmtId="0" fontId="41" fillId="24" borderId="19" xfId="117" applyNumberFormat="1" applyBorder="1" applyAlignment="1">
      <alignment horizontal="right"/>
    </xf>
    <xf numFmtId="0" fontId="41" fillId="24" borderId="0" xfId="117" applyNumberFormat="1" applyAlignment="1">
      <alignment vertical="top"/>
    </xf>
    <xf numFmtId="0" fontId="41" fillId="24" borderId="0" xfId="117" applyNumberFormat="1" applyAlignment="1">
      <alignment horizontal="center"/>
    </xf>
    <xf numFmtId="0" fontId="41" fillId="24" borderId="0" xfId="117" applyNumberFormat="1" applyAlignment="1">
      <alignment horizontal="right"/>
    </xf>
    <xf numFmtId="0" fontId="2" fillId="0" borderId="0" xfId="0" applyFont="1" applyAlignment="1">
      <alignment horizontal="left" vertical="center" wrapText="1"/>
    </xf>
    <xf numFmtId="1" fontId="2" fillId="24" borderId="21" xfId="117" applyNumberFormat="1" applyFont="1" applyBorder="1" applyAlignment="1">
      <alignment horizontal="center" wrapText="1"/>
    </xf>
    <xf numFmtId="165" fontId="47" fillId="25" borderId="20" xfId="117" applyNumberFormat="1" applyFont="1" applyFill="1" applyBorder="1" applyAlignment="1" applyProtection="1">
      <alignment horizontal="left"/>
    </xf>
    <xf numFmtId="0" fontId="26" fillId="24" borderId="69" xfId="117" applyNumberFormat="1" applyFont="1" applyBorder="1" applyAlignment="1">
      <alignment horizontal="center" vertical="center"/>
    </xf>
    <xf numFmtId="175" fontId="2" fillId="0" borderId="36" xfId="0" applyNumberFormat="1" applyFont="1" applyBorder="1" applyAlignment="1" applyProtection="1">
      <alignment horizontal="right"/>
      <protection locked="0"/>
    </xf>
    <xf numFmtId="175" fontId="2" fillId="24" borderId="37" xfId="117" applyNumberFormat="1" applyFont="1" applyBorder="1" applyAlignment="1" applyProtection="1">
      <alignment horizontal="right"/>
    </xf>
    <xf numFmtId="175" fontId="2" fillId="24" borderId="42" xfId="117" applyNumberFormat="1" applyFont="1" applyBorder="1" applyAlignment="1" applyProtection="1">
      <alignment horizontal="right"/>
    </xf>
    <xf numFmtId="175" fontId="2" fillId="24" borderId="49" xfId="117" applyNumberFormat="1" applyFont="1" applyBorder="1" applyAlignment="1" applyProtection="1">
      <alignment horizontal="right"/>
    </xf>
    <xf numFmtId="175" fontId="2" fillId="24" borderId="21" xfId="117" applyNumberFormat="1" applyFont="1" applyBorder="1" applyAlignment="1" applyProtection="1">
      <alignment horizontal="right"/>
      <protection locked="0"/>
    </xf>
    <xf numFmtId="175" fontId="2" fillId="24" borderId="36" xfId="117" applyNumberFormat="1" applyFont="1" applyBorder="1" applyAlignment="1" applyProtection="1">
      <alignment horizontal="right"/>
      <protection locked="0"/>
    </xf>
    <xf numFmtId="7" fontId="2" fillId="24" borderId="38" xfId="117" applyNumberFormat="1" applyFont="1" applyBorder="1" applyAlignment="1" applyProtection="1">
      <alignment horizontal="right"/>
    </xf>
    <xf numFmtId="175" fontId="2" fillId="24" borderId="42" xfId="117" applyNumberFormat="1" applyFont="1" applyBorder="1" applyAlignment="1" applyProtection="1">
      <alignment horizontal="right"/>
      <protection locked="0"/>
    </xf>
    <xf numFmtId="0" fontId="1" fillId="24" borderId="50" xfId="117" applyNumberFormat="1" applyFont="1" applyBorder="1" applyAlignment="1"/>
    <xf numFmtId="0" fontId="1" fillId="24" borderId="18" xfId="117" applyNumberFormat="1" applyFont="1" applyBorder="1" applyAlignment="1"/>
    <xf numFmtId="0" fontId="1" fillId="24" borderId="51" xfId="117" applyNumberFormat="1" applyFont="1" applyBorder="1" applyAlignment="1"/>
    <xf numFmtId="0" fontId="1" fillId="24" borderId="28" xfId="117" applyNumberFormat="1" applyFont="1" applyBorder="1" applyAlignment="1"/>
    <xf numFmtId="0" fontId="2" fillId="24" borderId="29" xfId="117" applyNumberFormat="1" applyFont="1" applyBorder="1" applyAlignment="1"/>
    <xf numFmtId="0" fontId="2" fillId="24" borderId="30" xfId="117" applyNumberFormat="1" applyFont="1" applyBorder="1" applyAlignment="1"/>
    <xf numFmtId="1" fontId="45" fillId="24" borderId="39" xfId="111" applyNumberFormat="1" applyFont="1" applyBorder="1" applyAlignment="1">
      <alignment horizontal="left" vertical="center" wrapText="1"/>
    </xf>
    <xf numFmtId="0" fontId="2" fillId="24" borderId="40" xfId="111" applyNumberFormat="1" applyFont="1" applyBorder="1" applyAlignment="1">
      <alignment vertical="center" wrapText="1"/>
    </xf>
    <xf numFmtId="0" fontId="26" fillId="24" borderId="0" xfId="117" applyNumberFormat="1" applyFont="1" applyBorder="1" applyAlignment="1"/>
    <xf numFmtId="0" fontId="26" fillId="24" borderId="43" xfId="117" applyNumberFormat="1" applyFont="1" applyBorder="1" applyAlignment="1"/>
    <xf numFmtId="1" fontId="45" fillId="24" borderId="33" xfId="111" applyNumberFormat="1" applyFont="1" applyBorder="1" applyAlignment="1">
      <alignment horizontal="left" vertical="center" wrapText="1"/>
    </xf>
    <xf numFmtId="1" fontId="45" fillId="24" borderId="34" xfId="111" applyNumberFormat="1" applyFont="1" applyBorder="1" applyAlignment="1">
      <alignment horizontal="left" vertical="center" wrapText="1"/>
    </xf>
    <xf numFmtId="1" fontId="45" fillId="24" borderId="35" xfId="111" applyNumberFormat="1" applyFont="1" applyBorder="1" applyAlignment="1">
      <alignment horizontal="left" vertical="center" wrapText="1"/>
    </xf>
    <xf numFmtId="1" fontId="45" fillId="24" borderId="44" xfId="117" applyNumberFormat="1" applyFont="1" applyBorder="1" applyAlignment="1">
      <alignment horizontal="left" vertical="center" wrapText="1"/>
    </xf>
    <xf numFmtId="0" fontId="2" fillId="24" borderId="45" xfId="117" applyNumberFormat="1" applyFont="1" applyBorder="1" applyAlignment="1">
      <alignment vertical="center" wrapText="1"/>
    </xf>
    <xf numFmtId="0" fontId="46" fillId="24" borderId="29" xfId="117" applyNumberFormat="1" applyFont="1" applyBorder="1" applyAlignment="1"/>
    <xf numFmtId="0" fontId="46" fillId="24" borderId="0" xfId="117" applyNumberFormat="1" applyFont="1" applyBorder="1" applyAlignment="1"/>
    <xf numFmtId="0" fontId="46" fillId="24" borderId="30" xfId="117" applyNumberFormat="1" applyFont="1" applyBorder="1" applyAlignment="1"/>
    <xf numFmtId="1" fontId="45" fillId="24" borderId="40" xfId="111" applyNumberFormat="1" applyFont="1" applyBorder="1" applyAlignment="1">
      <alignment horizontal="left" vertical="center" wrapText="1"/>
    </xf>
    <xf numFmtId="0" fontId="2" fillId="24" borderId="48" xfId="111" applyNumberFormat="1" applyFont="1" applyBorder="1" applyAlignment="1">
      <alignment vertical="center" wrapText="1"/>
    </xf>
    <xf numFmtId="7" fontId="41" fillId="24" borderId="67" xfId="117" applyNumberFormat="1" applyBorder="1" applyAlignment="1" applyProtection="1">
      <alignment horizontal="center"/>
    </xf>
    <xf numFmtId="0" fontId="41" fillId="24" borderId="68" xfId="117" applyNumberFormat="1" applyBorder="1" applyAlignment="1" applyProtection="1"/>
    <xf numFmtId="1" fontId="26" fillId="24" borderId="53" xfId="111" applyNumberFormat="1" applyFont="1" applyBorder="1" applyAlignment="1"/>
    <xf numFmtId="1" fontId="26" fillId="24" borderId="0" xfId="111" applyNumberFormat="1" applyFont="1" applyBorder="1" applyAlignment="1"/>
    <xf numFmtId="1" fontId="26" fillId="24" borderId="43" xfId="111" applyNumberFormat="1" applyFont="1" applyBorder="1" applyAlignment="1"/>
    <xf numFmtId="0" fontId="1" fillId="24" borderId="57" xfId="117" applyNumberFormat="1" applyFont="1" applyBorder="1" applyAlignment="1">
      <alignment vertical="center"/>
    </xf>
    <xf numFmtId="0" fontId="2" fillId="24" borderId="58" xfId="117" applyNumberFormat="1" applyFont="1" applyBorder="1" applyAlignment="1">
      <alignment vertical="center"/>
    </xf>
    <xf numFmtId="1" fontId="27" fillId="24" borderId="44" xfId="117" applyNumberFormat="1" applyFont="1" applyBorder="1" applyAlignment="1">
      <alignment horizontal="left" vertical="center" wrapText="1"/>
    </xf>
    <xf numFmtId="0" fontId="2" fillId="24" borderId="42" xfId="117" applyNumberFormat="1" applyFont="1" applyBorder="1" applyAlignment="1">
      <alignment vertical="center" wrapText="1"/>
    </xf>
    <xf numFmtId="1" fontId="27" fillId="24" borderId="60" xfId="117" applyNumberFormat="1" applyFont="1" applyBorder="1" applyAlignment="1">
      <alignment horizontal="left" vertical="center" wrapText="1"/>
    </xf>
    <xf numFmtId="0" fontId="2" fillId="24" borderId="61" xfId="117" applyNumberFormat="1" applyFont="1" applyBorder="1" applyAlignment="1">
      <alignment vertical="center" wrapText="1"/>
    </xf>
    <xf numFmtId="0" fontId="2" fillId="24" borderId="62" xfId="117" applyNumberFormat="1" applyFont="1" applyBorder="1" applyAlignment="1">
      <alignment vertical="center" wrapText="1"/>
    </xf>
    <xf numFmtId="0" fontId="41" fillId="24" borderId="17" xfId="117" applyNumberFormat="1" applyBorder="1" applyAlignment="1"/>
    <xf numFmtId="0" fontId="41" fillId="24" borderId="18" xfId="117" applyNumberFormat="1" applyBorder="1" applyAlignment="1"/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rmal 8 3" xfId="117" xr:uid="{6FBD36D7-D34A-4CE4-ACB9-463F7987CBF6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83C6-5C23-4948-85BE-B2D739C67E42}">
  <sheetPr>
    <tabColor indexed="23"/>
    <pageSetUpPr autoPageBreaks="0"/>
  </sheetPr>
  <dimension ref="A1:G62"/>
  <sheetViews>
    <sheetView tabSelected="1" showOutlineSymbols="0" view="pageBreakPreview" zoomScaleNormal="100" zoomScaleSheetLayoutView="100" zoomScalePageLayoutView="80" workbookViewId="0">
      <selection activeCell="I58" sqref="I58"/>
    </sheetView>
  </sheetViews>
  <sheetFormatPr defaultColWidth="13.5703125" defaultRowHeight="15" x14ac:dyDescent="0.2"/>
  <cols>
    <col min="1" max="1" width="11.42578125" style="68" customWidth="1"/>
    <col min="2" max="2" width="51.140625" style="5" customWidth="1"/>
    <col min="3" max="3" width="16.42578125" style="69" customWidth="1"/>
    <col min="4" max="4" width="8.5703125" style="5" customWidth="1"/>
    <col min="5" max="5" width="15.140625" style="5" customWidth="1"/>
    <col min="6" max="6" width="15.140625" style="70" customWidth="1"/>
    <col min="7" max="7" width="18.28515625" style="70" customWidth="1"/>
    <col min="8" max="8" width="15.5703125" style="5" customWidth="1"/>
    <col min="9" max="9" width="33.85546875" style="5" customWidth="1"/>
    <col min="10" max="16384" width="13.5703125" style="5"/>
  </cols>
  <sheetData>
    <row r="1" spans="1:7" ht="15.75" x14ac:dyDescent="0.2">
      <c r="A1" s="1" t="s">
        <v>2</v>
      </c>
      <c r="B1" s="2"/>
      <c r="C1" s="3"/>
      <c r="D1" s="2"/>
      <c r="E1" s="2"/>
      <c r="F1" s="4"/>
      <c r="G1" s="2"/>
    </row>
    <row r="2" spans="1:7" x14ac:dyDescent="0.2">
      <c r="A2" s="6"/>
      <c r="B2" s="7"/>
      <c r="C2" s="8" t="s">
        <v>1</v>
      </c>
      <c r="D2" s="7"/>
      <c r="E2" s="7"/>
      <c r="F2" s="9"/>
      <c r="G2" s="7"/>
    </row>
    <row r="3" spans="1:7" x14ac:dyDescent="0.2">
      <c r="A3" s="10" t="s">
        <v>0</v>
      </c>
      <c r="B3" s="11"/>
      <c r="C3" s="11"/>
      <c r="D3" s="11"/>
      <c r="E3" s="11"/>
      <c r="F3" s="12"/>
      <c r="G3" s="13"/>
    </row>
    <row r="4" spans="1:7" x14ac:dyDescent="0.2">
      <c r="A4" s="14" t="s">
        <v>3</v>
      </c>
      <c r="B4" s="15" t="s">
        <v>4</v>
      </c>
      <c r="C4" s="16" t="s">
        <v>5</v>
      </c>
      <c r="D4" s="17" t="s">
        <v>6</v>
      </c>
      <c r="E4" s="17" t="s">
        <v>7</v>
      </c>
      <c r="F4" s="18" t="s">
        <v>8</v>
      </c>
      <c r="G4" s="16" t="s">
        <v>9</v>
      </c>
    </row>
    <row r="5" spans="1:7" ht="15.75" thickBot="1" x14ac:dyDescent="0.25">
      <c r="A5" s="19"/>
      <c r="B5" s="20"/>
      <c r="C5" s="21" t="s">
        <v>10</v>
      </c>
      <c r="D5" s="22"/>
      <c r="E5" s="23" t="s">
        <v>11</v>
      </c>
      <c r="F5" s="24"/>
      <c r="G5" s="25"/>
    </row>
    <row r="6" spans="1:7" ht="30" customHeight="1" thickTop="1" thickBot="1" x14ac:dyDescent="0.25">
      <c r="A6" s="86" t="s">
        <v>12</v>
      </c>
      <c r="B6" s="87"/>
      <c r="C6" s="87"/>
      <c r="D6" s="87"/>
      <c r="E6" s="88"/>
      <c r="F6" s="26"/>
      <c r="G6" s="27"/>
    </row>
    <row r="7" spans="1:7" s="32" customFormat="1" ht="30" customHeight="1" thickTop="1" x14ac:dyDescent="0.2">
      <c r="A7" s="28" t="s">
        <v>13</v>
      </c>
      <c r="B7" s="29" t="s">
        <v>28</v>
      </c>
      <c r="C7" s="30"/>
      <c r="D7" s="30"/>
      <c r="E7" s="30"/>
      <c r="F7" s="30"/>
      <c r="G7" s="31"/>
    </row>
    <row r="8" spans="1:7" x14ac:dyDescent="0.2">
      <c r="A8" s="33">
        <v>1</v>
      </c>
      <c r="B8" s="71" t="s">
        <v>82</v>
      </c>
      <c r="C8" s="34" t="s">
        <v>34</v>
      </c>
      <c r="D8" s="35" t="s">
        <v>31</v>
      </c>
      <c r="E8" s="35">
        <v>1</v>
      </c>
      <c r="F8" s="75">
        <v>0</v>
      </c>
      <c r="G8" s="76">
        <f>ROUND(E8*F8,2)</f>
        <v>0</v>
      </c>
    </row>
    <row r="9" spans="1:7" x14ac:dyDescent="0.2">
      <c r="A9" s="33">
        <v>2</v>
      </c>
      <c r="B9" s="71" t="s">
        <v>83</v>
      </c>
      <c r="C9" s="34" t="s">
        <v>35</v>
      </c>
      <c r="D9" s="35" t="s">
        <v>32</v>
      </c>
      <c r="E9" s="35">
        <v>1</v>
      </c>
      <c r="F9" s="75">
        <v>0</v>
      </c>
      <c r="G9" s="76">
        <f t="shared" ref="G9:G21" si="0">ROUND(E9*F9,2)</f>
        <v>0</v>
      </c>
    </row>
    <row r="10" spans="1:7" x14ac:dyDescent="0.2">
      <c r="A10" s="33">
        <v>3</v>
      </c>
      <c r="B10" s="71" t="s">
        <v>84</v>
      </c>
      <c r="C10" s="34" t="s">
        <v>36</v>
      </c>
      <c r="D10" s="35" t="s">
        <v>33</v>
      </c>
      <c r="E10" s="35">
        <v>1</v>
      </c>
      <c r="F10" s="75">
        <v>0</v>
      </c>
      <c r="G10" s="76">
        <f t="shared" si="0"/>
        <v>0</v>
      </c>
    </row>
    <row r="11" spans="1:7" x14ac:dyDescent="0.2">
      <c r="A11" s="33">
        <v>4</v>
      </c>
      <c r="B11" s="71" t="s">
        <v>29</v>
      </c>
      <c r="C11" s="34" t="s">
        <v>37</v>
      </c>
      <c r="D11" s="35" t="s">
        <v>33</v>
      </c>
      <c r="E11" s="35">
        <v>1</v>
      </c>
      <c r="F11" s="75">
        <v>0</v>
      </c>
      <c r="G11" s="76">
        <f t="shared" si="0"/>
        <v>0</v>
      </c>
    </row>
    <row r="12" spans="1:7" x14ac:dyDescent="0.2">
      <c r="A12" s="33">
        <v>5</v>
      </c>
      <c r="B12" s="71" t="s">
        <v>92</v>
      </c>
      <c r="C12" s="34" t="s">
        <v>38</v>
      </c>
      <c r="D12" s="35" t="s">
        <v>31</v>
      </c>
      <c r="E12" s="35">
        <v>1</v>
      </c>
      <c r="F12" s="75">
        <v>0</v>
      </c>
      <c r="G12" s="76">
        <f t="shared" si="0"/>
        <v>0</v>
      </c>
    </row>
    <row r="13" spans="1:7" x14ac:dyDescent="0.2">
      <c r="A13" s="33">
        <v>6</v>
      </c>
      <c r="B13" s="71" t="s">
        <v>70</v>
      </c>
      <c r="C13" s="36" t="s">
        <v>39</v>
      </c>
      <c r="D13" s="35" t="s">
        <v>33</v>
      </c>
      <c r="E13" s="36">
        <v>1</v>
      </c>
      <c r="F13" s="79">
        <v>0</v>
      </c>
      <c r="G13" s="76">
        <f t="shared" si="0"/>
        <v>0</v>
      </c>
    </row>
    <row r="14" spans="1:7" x14ac:dyDescent="0.2">
      <c r="A14" s="33">
        <v>7</v>
      </c>
      <c r="B14" s="71" t="s">
        <v>71</v>
      </c>
      <c r="C14" s="36" t="s">
        <v>40</v>
      </c>
      <c r="D14" s="35" t="s">
        <v>33</v>
      </c>
      <c r="E14" s="36">
        <v>1</v>
      </c>
      <c r="F14" s="79">
        <v>0</v>
      </c>
      <c r="G14" s="76">
        <f>ROUND(E14*F14,2)</f>
        <v>0</v>
      </c>
    </row>
    <row r="15" spans="1:7" x14ac:dyDescent="0.2">
      <c r="A15" s="33">
        <v>8</v>
      </c>
      <c r="B15" s="71" t="s">
        <v>85</v>
      </c>
      <c r="C15" s="36" t="s">
        <v>41</v>
      </c>
      <c r="D15" s="35" t="s">
        <v>33</v>
      </c>
      <c r="E15" s="36">
        <v>1</v>
      </c>
      <c r="F15" s="79">
        <v>0</v>
      </c>
      <c r="G15" s="76">
        <f t="shared" si="0"/>
        <v>0</v>
      </c>
    </row>
    <row r="16" spans="1:7" x14ac:dyDescent="0.2">
      <c r="A16" s="33">
        <v>9</v>
      </c>
      <c r="B16" s="71" t="s">
        <v>72</v>
      </c>
      <c r="C16" s="36" t="s">
        <v>42</v>
      </c>
      <c r="D16" s="35" t="s">
        <v>33</v>
      </c>
      <c r="E16" s="36">
        <v>1</v>
      </c>
      <c r="F16" s="79">
        <v>0</v>
      </c>
      <c r="G16" s="76">
        <f t="shared" si="0"/>
        <v>0</v>
      </c>
    </row>
    <row r="17" spans="1:7" x14ac:dyDescent="0.2">
      <c r="A17" s="33">
        <v>10</v>
      </c>
      <c r="B17" s="71" t="s">
        <v>73</v>
      </c>
      <c r="C17" s="36" t="s">
        <v>43</v>
      </c>
      <c r="D17" s="35" t="s">
        <v>33</v>
      </c>
      <c r="E17" s="37">
        <v>1</v>
      </c>
      <c r="F17" s="79">
        <v>0</v>
      </c>
      <c r="G17" s="76">
        <f t="shared" si="0"/>
        <v>0</v>
      </c>
    </row>
    <row r="18" spans="1:7" x14ac:dyDescent="0.2">
      <c r="A18" s="33">
        <v>11</v>
      </c>
      <c r="B18" s="71" t="s">
        <v>75</v>
      </c>
      <c r="C18" s="36" t="s">
        <v>44</v>
      </c>
      <c r="D18" s="35" t="s">
        <v>33</v>
      </c>
      <c r="E18" s="37">
        <v>1</v>
      </c>
      <c r="F18" s="79">
        <v>0</v>
      </c>
      <c r="G18" s="76">
        <f t="shared" ref="G18:G19" si="1">ROUND(E18*F18,2)</f>
        <v>0</v>
      </c>
    </row>
    <row r="19" spans="1:7" x14ac:dyDescent="0.2">
      <c r="A19" s="33">
        <v>12</v>
      </c>
      <c r="B19" s="71" t="s">
        <v>74</v>
      </c>
      <c r="C19" s="36" t="s">
        <v>45</v>
      </c>
      <c r="D19" s="35" t="s">
        <v>33</v>
      </c>
      <c r="E19" s="37">
        <v>1</v>
      </c>
      <c r="F19" s="79">
        <v>0</v>
      </c>
      <c r="G19" s="76">
        <f t="shared" si="1"/>
        <v>0</v>
      </c>
    </row>
    <row r="20" spans="1:7" x14ac:dyDescent="0.2">
      <c r="A20" s="33">
        <v>13</v>
      </c>
      <c r="B20" s="71" t="s">
        <v>76</v>
      </c>
      <c r="C20" s="36" t="s">
        <v>46</v>
      </c>
      <c r="D20" s="35" t="s">
        <v>31</v>
      </c>
      <c r="E20" s="37">
        <v>1</v>
      </c>
      <c r="F20" s="79">
        <v>0</v>
      </c>
      <c r="G20" s="76">
        <f t="shared" si="0"/>
        <v>0</v>
      </c>
    </row>
    <row r="21" spans="1:7" x14ac:dyDescent="0.2">
      <c r="A21" s="33">
        <v>14</v>
      </c>
      <c r="B21" s="71" t="s">
        <v>30</v>
      </c>
      <c r="C21" s="36" t="s">
        <v>47</v>
      </c>
      <c r="D21" s="35" t="s">
        <v>31</v>
      </c>
      <c r="E21" s="37">
        <v>1</v>
      </c>
      <c r="F21" s="79">
        <v>0</v>
      </c>
      <c r="G21" s="76">
        <f t="shared" si="0"/>
        <v>0</v>
      </c>
    </row>
    <row r="22" spans="1:7" ht="15.75" thickBot="1" x14ac:dyDescent="0.25">
      <c r="A22" s="38" t="s">
        <v>13</v>
      </c>
      <c r="B22" s="89"/>
      <c r="C22" s="90"/>
      <c r="D22" s="90"/>
      <c r="E22" s="90"/>
      <c r="F22" s="39" t="s">
        <v>14</v>
      </c>
      <c r="G22" s="82">
        <f>SUM(G8:G21)</f>
        <v>0</v>
      </c>
    </row>
    <row r="23" spans="1:7" ht="30" customHeight="1" thickTop="1" thickBot="1" x14ac:dyDescent="0.25">
      <c r="A23" s="91" t="s">
        <v>15</v>
      </c>
      <c r="B23" s="91"/>
      <c r="C23" s="91"/>
      <c r="D23" s="91"/>
      <c r="E23" s="91"/>
      <c r="F23" s="91"/>
      <c r="G23" s="92"/>
    </row>
    <row r="24" spans="1:7" s="32" customFormat="1" ht="30" customHeight="1" thickTop="1" x14ac:dyDescent="0.2">
      <c r="A24" s="28" t="s">
        <v>16</v>
      </c>
      <c r="B24" s="93" t="s">
        <v>48</v>
      </c>
      <c r="C24" s="94"/>
      <c r="D24" s="94"/>
      <c r="E24" s="94"/>
      <c r="F24" s="94"/>
      <c r="G24" s="95"/>
    </row>
    <row r="25" spans="1:7" ht="15" customHeight="1" x14ac:dyDescent="0.2">
      <c r="A25" s="33">
        <v>15</v>
      </c>
      <c r="B25" s="71" t="s">
        <v>91</v>
      </c>
      <c r="C25" s="34" t="s">
        <v>88</v>
      </c>
      <c r="D25" s="35" t="s">
        <v>31</v>
      </c>
      <c r="E25" s="35">
        <v>1</v>
      </c>
      <c r="F25" s="80">
        <v>0</v>
      </c>
      <c r="G25" s="76">
        <f t="shared" ref="G25" si="2">ROUND(E25*F25,2)</f>
        <v>0</v>
      </c>
    </row>
    <row r="26" spans="1:7" s="32" customFormat="1" ht="15.75" thickBot="1" x14ac:dyDescent="0.25">
      <c r="A26" s="38" t="s">
        <v>16</v>
      </c>
      <c r="B26" s="96"/>
      <c r="C26" s="97"/>
      <c r="D26" s="97"/>
      <c r="E26" s="97"/>
      <c r="F26" s="40" t="s">
        <v>14</v>
      </c>
      <c r="G26" s="77">
        <f>SUM(G25:G25)</f>
        <v>0</v>
      </c>
    </row>
    <row r="27" spans="1:7" s="32" customFormat="1" ht="30" customHeight="1" thickTop="1" thickBot="1" x14ac:dyDescent="0.25">
      <c r="A27" s="98" t="s">
        <v>17</v>
      </c>
      <c r="B27" s="98"/>
      <c r="C27" s="98"/>
      <c r="D27" s="98"/>
      <c r="E27" s="98"/>
      <c r="F27" s="99"/>
      <c r="G27" s="100"/>
    </row>
    <row r="28" spans="1:7" s="32" customFormat="1" ht="30" customHeight="1" thickTop="1" x14ac:dyDescent="0.2">
      <c r="A28" s="41" t="s">
        <v>18</v>
      </c>
      <c r="B28" s="93" t="s">
        <v>89</v>
      </c>
      <c r="C28" s="94"/>
      <c r="D28" s="94"/>
      <c r="E28" s="94"/>
      <c r="F28" s="94"/>
      <c r="G28" s="95"/>
    </row>
    <row r="29" spans="1:7" ht="15" customHeight="1" x14ac:dyDescent="0.2">
      <c r="A29" s="33">
        <v>16</v>
      </c>
      <c r="B29" s="71" t="s">
        <v>77</v>
      </c>
      <c r="C29" s="72" t="s">
        <v>78</v>
      </c>
      <c r="D29" s="37" t="s">
        <v>31</v>
      </c>
      <c r="E29" s="37">
        <v>1</v>
      </c>
      <c r="F29" s="79">
        <v>0</v>
      </c>
      <c r="G29" s="76">
        <f t="shared" ref="G29:G30" si="3">ROUND(E29*F29,2)</f>
        <v>0</v>
      </c>
    </row>
    <row r="30" spans="1:7" x14ac:dyDescent="0.2">
      <c r="A30" s="33">
        <f>A29+1</f>
        <v>17</v>
      </c>
      <c r="B30" s="71" t="s">
        <v>49</v>
      </c>
      <c r="C30" s="37" t="s">
        <v>87</v>
      </c>
      <c r="D30" s="35" t="s">
        <v>31</v>
      </c>
      <c r="E30" s="36">
        <v>1</v>
      </c>
      <c r="F30" s="79">
        <v>0</v>
      </c>
      <c r="G30" s="76">
        <f t="shared" si="3"/>
        <v>0</v>
      </c>
    </row>
    <row r="31" spans="1:7" s="32" customFormat="1" ht="15.75" thickBot="1" x14ac:dyDescent="0.25">
      <c r="A31" s="38" t="s">
        <v>18</v>
      </c>
      <c r="B31" s="89"/>
      <c r="C31" s="90"/>
      <c r="D31" s="90"/>
      <c r="E31" s="90"/>
      <c r="F31" s="40" t="s">
        <v>14</v>
      </c>
      <c r="G31" s="77">
        <f>SUM(G29:G30)</f>
        <v>0</v>
      </c>
    </row>
    <row r="32" spans="1:7" s="32" customFormat="1" ht="30" customHeight="1" thickTop="1" thickBot="1" x14ac:dyDescent="0.25">
      <c r="A32" s="91" t="s">
        <v>19</v>
      </c>
      <c r="B32" s="91"/>
      <c r="C32" s="91"/>
      <c r="D32" s="91"/>
      <c r="E32" s="91"/>
      <c r="F32" s="91"/>
      <c r="G32" s="92"/>
    </row>
    <row r="33" spans="1:7" s="32" customFormat="1" ht="15.75" thickTop="1" x14ac:dyDescent="0.2">
      <c r="A33" s="42" t="s">
        <v>20</v>
      </c>
      <c r="B33" s="93" t="s">
        <v>50</v>
      </c>
      <c r="C33" s="94"/>
      <c r="D33" s="94"/>
      <c r="E33" s="94"/>
      <c r="F33" s="94"/>
      <c r="G33" s="95"/>
    </row>
    <row r="34" spans="1:7" s="32" customFormat="1" x14ac:dyDescent="0.2">
      <c r="A34" s="43">
        <v>18</v>
      </c>
      <c r="B34" s="73" t="s">
        <v>51</v>
      </c>
      <c r="C34" s="36" t="s">
        <v>52</v>
      </c>
      <c r="D34" s="35" t="s">
        <v>33</v>
      </c>
      <c r="E34" s="37">
        <v>1</v>
      </c>
      <c r="F34" s="79">
        <v>0</v>
      </c>
      <c r="G34" s="76">
        <f t="shared" ref="G34:G37" si="4">ROUND(E34*F34,2)</f>
        <v>0</v>
      </c>
    </row>
    <row r="35" spans="1:7" x14ac:dyDescent="0.2">
      <c r="A35" s="43">
        <f>A34+1</f>
        <v>19</v>
      </c>
      <c r="B35" s="73" t="s">
        <v>53</v>
      </c>
      <c r="C35" s="36" t="s">
        <v>55</v>
      </c>
      <c r="D35" s="35" t="s">
        <v>33</v>
      </c>
      <c r="E35" s="37">
        <v>1</v>
      </c>
      <c r="F35" s="79">
        <v>0</v>
      </c>
      <c r="G35" s="76">
        <f t="shared" si="4"/>
        <v>0</v>
      </c>
    </row>
    <row r="36" spans="1:7" x14ac:dyDescent="0.2">
      <c r="A36" s="43">
        <f t="shared" ref="A36:A37" si="5">A35+1</f>
        <v>20</v>
      </c>
      <c r="B36" s="73" t="s">
        <v>54</v>
      </c>
      <c r="C36" s="36" t="s">
        <v>56</v>
      </c>
      <c r="D36" s="35" t="s">
        <v>33</v>
      </c>
      <c r="E36" s="36">
        <v>1</v>
      </c>
      <c r="F36" s="79">
        <v>0</v>
      </c>
      <c r="G36" s="76">
        <f t="shared" si="4"/>
        <v>0</v>
      </c>
    </row>
    <row r="37" spans="1:7" x14ac:dyDescent="0.2">
      <c r="A37" s="43">
        <f t="shared" si="5"/>
        <v>21</v>
      </c>
      <c r="B37" s="73" t="s">
        <v>58</v>
      </c>
      <c r="C37" s="36" t="s">
        <v>57</v>
      </c>
      <c r="D37" s="37" t="s">
        <v>31</v>
      </c>
      <c r="E37" s="36">
        <v>1</v>
      </c>
      <c r="F37" s="79">
        <v>0</v>
      </c>
      <c r="G37" s="76">
        <f t="shared" si="4"/>
        <v>0</v>
      </c>
    </row>
    <row r="38" spans="1:7" s="32" customFormat="1" ht="15.75" thickBot="1" x14ac:dyDescent="0.25">
      <c r="A38" s="44" t="s">
        <v>20</v>
      </c>
      <c r="B38" s="101"/>
      <c r="C38" s="90"/>
      <c r="D38" s="90"/>
      <c r="E38" s="102"/>
      <c r="F38" s="39" t="s">
        <v>14</v>
      </c>
      <c r="G38" s="78">
        <f>SUM(G34:G37)</f>
        <v>0</v>
      </c>
    </row>
    <row r="39" spans="1:7" ht="36.75" customHeight="1" thickTop="1" x14ac:dyDescent="0.2">
      <c r="A39" s="83" t="s">
        <v>21</v>
      </c>
      <c r="B39" s="84"/>
      <c r="C39" s="84"/>
      <c r="D39" s="84"/>
      <c r="E39" s="84"/>
      <c r="F39" s="84"/>
      <c r="G39" s="85"/>
    </row>
    <row r="40" spans="1:7" x14ac:dyDescent="0.2">
      <c r="A40" s="45" t="s">
        <v>22</v>
      </c>
      <c r="B40" s="93" t="s">
        <v>59</v>
      </c>
      <c r="C40" s="94"/>
      <c r="D40" s="94"/>
      <c r="E40" s="94"/>
      <c r="F40" s="94"/>
      <c r="G40" s="95"/>
    </row>
    <row r="41" spans="1:7" s="32" customFormat="1" x14ac:dyDescent="0.2">
      <c r="A41" s="33">
        <v>22</v>
      </c>
      <c r="B41" s="71" t="s">
        <v>79</v>
      </c>
      <c r="C41" s="36" t="s">
        <v>64</v>
      </c>
      <c r="D41" s="35" t="s">
        <v>33</v>
      </c>
      <c r="E41" s="37">
        <v>1</v>
      </c>
      <c r="F41" s="79">
        <v>0</v>
      </c>
      <c r="G41" s="76">
        <f t="shared" ref="G41:G46" si="6">ROUND(E41*F41,2)</f>
        <v>0</v>
      </c>
    </row>
    <row r="42" spans="1:7" x14ac:dyDescent="0.2">
      <c r="A42" s="33">
        <f>A41+1</f>
        <v>23</v>
      </c>
      <c r="B42" s="71" t="s">
        <v>81</v>
      </c>
      <c r="C42" s="36" t="s">
        <v>65</v>
      </c>
      <c r="D42" s="37" t="s">
        <v>31</v>
      </c>
      <c r="E42" s="37">
        <v>1</v>
      </c>
      <c r="F42" s="79">
        <v>0</v>
      </c>
      <c r="G42" s="76">
        <f t="shared" si="6"/>
        <v>0</v>
      </c>
    </row>
    <row r="43" spans="1:7" x14ac:dyDescent="0.2">
      <c r="A43" s="33">
        <f t="shared" ref="A43:A46" si="7">A42+1</f>
        <v>24</v>
      </c>
      <c r="B43" s="71" t="s">
        <v>80</v>
      </c>
      <c r="C43" s="36" t="s">
        <v>66</v>
      </c>
      <c r="D43" s="35" t="s">
        <v>33</v>
      </c>
      <c r="E43" s="36">
        <v>1</v>
      </c>
      <c r="F43" s="79">
        <v>0</v>
      </c>
      <c r="G43" s="76">
        <f t="shared" si="6"/>
        <v>0</v>
      </c>
    </row>
    <row r="44" spans="1:7" x14ac:dyDescent="0.2">
      <c r="A44" s="33">
        <f t="shared" si="7"/>
        <v>25</v>
      </c>
      <c r="B44" s="71" t="s">
        <v>60</v>
      </c>
      <c r="C44" s="36" t="s">
        <v>67</v>
      </c>
      <c r="D44" s="35" t="s">
        <v>33</v>
      </c>
      <c r="E44" s="37">
        <v>1</v>
      </c>
      <c r="F44" s="79">
        <v>0</v>
      </c>
      <c r="G44" s="76">
        <f t="shared" si="6"/>
        <v>0</v>
      </c>
    </row>
    <row r="45" spans="1:7" x14ac:dyDescent="0.2">
      <c r="A45" s="33">
        <f t="shared" si="7"/>
        <v>26</v>
      </c>
      <c r="B45" s="71" t="s">
        <v>62</v>
      </c>
      <c r="C45" s="36" t="s">
        <v>68</v>
      </c>
      <c r="D45" s="35" t="s">
        <v>33</v>
      </c>
      <c r="E45" s="37">
        <v>1</v>
      </c>
      <c r="F45" s="79">
        <v>0</v>
      </c>
      <c r="G45" s="76">
        <f t="shared" si="6"/>
        <v>0</v>
      </c>
    </row>
    <row r="46" spans="1:7" ht="25.5" x14ac:dyDescent="0.2">
      <c r="A46" s="33">
        <f t="shared" si="7"/>
        <v>27</v>
      </c>
      <c r="B46" s="71" t="s">
        <v>61</v>
      </c>
      <c r="C46" s="36" t="s">
        <v>69</v>
      </c>
      <c r="D46" s="37" t="s">
        <v>31</v>
      </c>
      <c r="E46" s="37">
        <v>1</v>
      </c>
      <c r="F46" s="79">
        <v>0</v>
      </c>
      <c r="G46" s="76">
        <f t="shared" si="6"/>
        <v>0</v>
      </c>
    </row>
    <row r="47" spans="1:7" s="32" customFormat="1" ht="15.75" thickBot="1" x14ac:dyDescent="0.25">
      <c r="A47" s="38" t="s">
        <v>22</v>
      </c>
      <c r="B47" s="89"/>
      <c r="C47" s="90"/>
      <c r="D47" s="90"/>
      <c r="E47" s="90"/>
      <c r="F47" s="39" t="s">
        <v>14</v>
      </c>
      <c r="G47" s="77">
        <f>SUM(G41:G46)</f>
        <v>0</v>
      </c>
    </row>
    <row r="48" spans="1:7" s="32" customFormat="1" ht="30" customHeight="1" thickTop="1" x14ac:dyDescent="0.2">
      <c r="A48" s="105" t="s">
        <v>23</v>
      </c>
      <c r="B48" s="106"/>
      <c r="C48" s="106"/>
      <c r="D48" s="106"/>
      <c r="E48" s="106"/>
      <c r="F48" s="106"/>
      <c r="G48" s="107"/>
    </row>
    <row r="49" spans="1:7" s="32" customFormat="1" ht="30" customHeight="1" x14ac:dyDescent="0.2">
      <c r="A49" s="74" t="s">
        <v>24</v>
      </c>
      <c r="B49" s="93" t="s">
        <v>63</v>
      </c>
      <c r="C49" s="94"/>
      <c r="D49" s="94"/>
      <c r="E49" s="94"/>
      <c r="F49" s="94"/>
      <c r="G49" s="95"/>
    </row>
    <row r="50" spans="1:7" x14ac:dyDescent="0.2">
      <c r="A50" s="33">
        <v>28</v>
      </c>
      <c r="B50" s="71" t="s">
        <v>90</v>
      </c>
      <c r="C50" s="34" t="s">
        <v>86</v>
      </c>
      <c r="D50" s="35" t="s">
        <v>31</v>
      </c>
      <c r="E50" s="35">
        <v>1</v>
      </c>
      <c r="F50" s="80">
        <v>0</v>
      </c>
      <c r="G50" s="76">
        <f t="shared" ref="G50" si="8">ROUND(E50*F50,2)</f>
        <v>0</v>
      </c>
    </row>
    <row r="51" spans="1:7" s="32" customFormat="1" ht="15.75" thickBot="1" x14ac:dyDescent="0.25">
      <c r="A51" s="38" t="str">
        <f>A49</f>
        <v>F</v>
      </c>
      <c r="B51" s="96"/>
      <c r="C51" s="97"/>
      <c r="D51" s="97"/>
      <c r="E51" s="97"/>
      <c r="F51" s="39" t="s">
        <v>14</v>
      </c>
      <c r="G51" s="77">
        <f>SUM(G50:G50)</f>
        <v>0</v>
      </c>
    </row>
    <row r="52" spans="1:7" ht="36" customHeight="1" thickTop="1" x14ac:dyDescent="0.2">
      <c r="A52" s="46"/>
      <c r="B52" s="47" t="s">
        <v>25</v>
      </c>
      <c r="C52" s="48"/>
      <c r="D52" s="48"/>
      <c r="E52" s="48"/>
      <c r="F52" s="48"/>
      <c r="G52" s="49"/>
    </row>
    <row r="53" spans="1:7" s="32" customFormat="1" ht="32.1" customHeight="1" x14ac:dyDescent="0.2">
      <c r="A53" s="108" t="s">
        <v>26</v>
      </c>
      <c r="B53" s="109"/>
      <c r="C53" s="109"/>
      <c r="D53" s="109"/>
      <c r="E53" s="109"/>
      <c r="F53" s="50"/>
      <c r="G53" s="51"/>
    </row>
    <row r="54" spans="1:7" ht="30" customHeight="1" thickBot="1" x14ac:dyDescent="0.25">
      <c r="A54" s="38" t="str">
        <f>A7</f>
        <v>A</v>
      </c>
      <c r="B54" s="110" t="str">
        <f>B7</f>
        <v>Horizontal thrust boring machine</v>
      </c>
      <c r="C54" s="97"/>
      <c r="D54" s="97"/>
      <c r="E54" s="111"/>
      <c r="F54" s="52" t="s">
        <v>14</v>
      </c>
      <c r="G54" s="81">
        <f>G22</f>
        <v>0</v>
      </c>
    </row>
    <row r="55" spans="1:7" ht="30" customHeight="1" thickTop="1" thickBot="1" x14ac:dyDescent="0.25">
      <c r="A55" s="38" t="str">
        <f>A24</f>
        <v>B</v>
      </c>
      <c r="B55" s="112" t="str">
        <f>B24</f>
        <v>Portable Power Unit</v>
      </c>
      <c r="C55" s="113"/>
      <c r="D55" s="113"/>
      <c r="E55" s="114"/>
      <c r="F55" s="52" t="s">
        <v>14</v>
      </c>
      <c r="G55" s="81">
        <f>G26</f>
        <v>0</v>
      </c>
    </row>
    <row r="56" spans="1:7" ht="30" customHeight="1" thickTop="1" thickBot="1" x14ac:dyDescent="0.25">
      <c r="A56" s="38" t="str">
        <f>A28</f>
        <v>C</v>
      </c>
      <c r="B56" s="112" t="str">
        <f>B28</f>
        <v>Pusher Box/ Launch Cage and Rod Turner</v>
      </c>
      <c r="C56" s="113"/>
      <c r="D56" s="113"/>
      <c r="E56" s="114"/>
      <c r="F56" s="52" t="s">
        <v>14</v>
      </c>
      <c r="G56" s="81">
        <f>G31</f>
        <v>0</v>
      </c>
    </row>
    <row r="57" spans="1:7" ht="30" customHeight="1" thickTop="1" thickBot="1" x14ac:dyDescent="0.25">
      <c r="A57" s="38" t="str">
        <f>A33</f>
        <v>D</v>
      </c>
      <c r="B57" s="112" t="str">
        <f>+B33</f>
        <v>Boring Location System</v>
      </c>
      <c r="C57" s="113"/>
      <c r="D57" s="113"/>
      <c r="E57" s="114"/>
      <c r="F57" s="52" t="s">
        <v>14</v>
      </c>
      <c r="G57" s="81">
        <f>G38</f>
        <v>0</v>
      </c>
    </row>
    <row r="58" spans="1:7" ht="30" customHeight="1" thickTop="1" thickBot="1" x14ac:dyDescent="0.25">
      <c r="A58" s="38" t="str">
        <f>A40</f>
        <v>E</v>
      </c>
      <c r="B58" s="53" t="str">
        <f>B40</f>
        <v>Additonal Boring Equipment and Parts</v>
      </c>
      <c r="C58" s="54"/>
      <c r="D58" s="54"/>
      <c r="E58" s="54"/>
      <c r="F58" s="52" t="s">
        <v>14</v>
      </c>
      <c r="G58" s="81">
        <f>G47</f>
        <v>0</v>
      </c>
    </row>
    <row r="59" spans="1:7" ht="30" customHeight="1" thickTop="1" thickBot="1" x14ac:dyDescent="0.25">
      <c r="A59" s="55" t="str">
        <f>A49</f>
        <v>F</v>
      </c>
      <c r="B59" s="53" t="str">
        <f>+B49</f>
        <v>Training</v>
      </c>
      <c r="C59" s="54"/>
      <c r="D59" s="54"/>
      <c r="E59" s="54"/>
      <c r="F59" s="52" t="s">
        <v>14</v>
      </c>
      <c r="G59" s="81">
        <f>G51</f>
        <v>0</v>
      </c>
    </row>
    <row r="60" spans="1:7" ht="22.5" customHeight="1" thickTop="1" thickBot="1" x14ac:dyDescent="0.25">
      <c r="A60" s="56"/>
      <c r="B60" s="57"/>
      <c r="C60" s="58"/>
      <c r="D60" s="59"/>
      <c r="E60" s="59"/>
      <c r="F60" s="60"/>
      <c r="G60" s="61"/>
    </row>
    <row r="61" spans="1:7" s="62" customFormat="1" ht="38.1" customHeight="1" thickTop="1" x14ac:dyDescent="0.2">
      <c r="A61" s="115" t="s">
        <v>27</v>
      </c>
      <c r="B61" s="116"/>
      <c r="C61" s="116"/>
      <c r="D61" s="116"/>
      <c r="E61" s="116"/>
      <c r="F61" s="103">
        <f>SUM(G54:G59)</f>
        <v>0</v>
      </c>
      <c r="G61" s="104"/>
    </row>
    <row r="62" spans="1:7" ht="15.75" customHeight="1" x14ac:dyDescent="0.2">
      <c r="A62" s="63"/>
      <c r="B62" s="64"/>
      <c r="C62" s="65"/>
      <c r="D62" s="64"/>
      <c r="E62" s="64"/>
      <c r="F62" s="66"/>
      <c r="G62" s="67"/>
    </row>
  </sheetData>
  <sheetProtection algorithmName="SHA-512" hashValue="w/tIpCjGiMPzCKehkhd4H5Tuc4YDh3p6MloKFcup4OdsHcg4dHhSQQGnk29sBKvltvkEGeGAL3s8HYmWalspxw==" saltValue="7+F7R9ekkw6t8jZviBRN5A==" spinCount="100000" sheet="1" objects="1" scenarios="1"/>
  <mergeCells count="24">
    <mergeCell ref="F61:G61"/>
    <mergeCell ref="B40:G40"/>
    <mergeCell ref="B47:E47"/>
    <mergeCell ref="A48:G48"/>
    <mergeCell ref="B49:G49"/>
    <mergeCell ref="B51:E51"/>
    <mergeCell ref="A53:E53"/>
    <mergeCell ref="B54:E54"/>
    <mergeCell ref="B55:E55"/>
    <mergeCell ref="B56:E56"/>
    <mergeCell ref="B57:E57"/>
    <mergeCell ref="A61:E61"/>
    <mergeCell ref="A39:G39"/>
    <mergeCell ref="A6:E6"/>
    <mergeCell ref="B22:E22"/>
    <mergeCell ref="A23:G23"/>
    <mergeCell ref="B24:G24"/>
    <mergeCell ref="B26:E26"/>
    <mergeCell ref="A27:G27"/>
    <mergeCell ref="B28:G28"/>
    <mergeCell ref="B31:E31"/>
    <mergeCell ref="A32:G32"/>
    <mergeCell ref="B33:G33"/>
    <mergeCell ref="B38:E38"/>
  </mergeCells>
  <pageMargins left="0.5" right="0.5" top="0.75" bottom="0.75" header="0.25" footer="0.25"/>
  <pageSetup scale="69" orientation="portrait" r:id="rId1"/>
  <headerFooter alignWithMargins="0">
    <oddHeader>&amp;LThe City of Winnipeg
Tender No. 421-2023 
&amp;RBid Submission
 Page &amp;P of &amp;N</oddHeader>
    <oddFooter xml:space="preserve">&amp;R__________________
Name of Bidder                    </oddFooter>
  </headerFooter>
  <rowBreaks count="5" manualBreakCount="5">
    <brk id="22" max="6" man="1"/>
    <brk id="26" max="6" man="1"/>
    <brk id="31" max="6" man="1"/>
    <brk id="38" max="6" man="1"/>
    <brk id="47" max="6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2973790E1CE446B711063D92978C1D" ma:contentTypeVersion="10" ma:contentTypeDescription="Create a new document." ma:contentTypeScope="" ma:versionID="1676f89aa972afd0c7f587d2d6d2d403">
  <xsd:schema xmlns:xsd="http://www.w3.org/2001/XMLSchema" xmlns:xs="http://www.w3.org/2001/XMLSchema" xmlns:p="http://schemas.microsoft.com/office/2006/metadata/properties" xmlns:ns3="06a1dca4-8a2f-4d04-916a-b2c6f80a7d40" targetNamespace="http://schemas.microsoft.com/office/2006/metadata/properties" ma:root="true" ma:fieldsID="14bcdc36fd00df00bdadb1e75debe5f2" ns3:_="">
    <xsd:import namespace="06a1dca4-8a2f-4d04-916a-b2c6f80a7d4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1dca4-8a2f-4d04-916a-b2c6f80a7d4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67A8D1-2C2A-44DA-B152-E36D2EF333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FEA23D-152A-4849-853D-A9CB0B67003F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6a1dca4-8a2f-4d04-916a-b2c6f80a7d4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8CAF9D-1DF7-49F3-B510-2986A5324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1dca4-8a2f-4d04-916a-b2c6f80a7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Ekeoma-Uche, Eme</cp:lastModifiedBy>
  <cp:lastPrinted>2024-08-15T14:30:36Z</cp:lastPrinted>
  <dcterms:created xsi:type="dcterms:W3CDTF">1999-10-18T14:40:40Z</dcterms:created>
  <dcterms:modified xsi:type="dcterms:W3CDTF">2024-08-19T14:06:32Z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0x010100492973790E1CE446B711063D92978C1D</vt:lpwstr>
  </property>
</Properties>
</file>